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WAREWASHFP1\Groups\Open Exchange Area\Marketing\K12\SNIC ISS Presentation\"/>
    </mc:Choice>
  </mc:AlternateContent>
  <xr:revisionPtr revIDLastSave="0" documentId="13_ncr:1_{5A651E0C-B0AA-4461-9432-9680A9540830}" xr6:coauthVersionLast="47" xr6:coauthVersionMax="47" xr10:uidLastSave="{00000000-0000-0000-0000-000000000000}"/>
  <bookViews>
    <workbookView xWindow="-120" yWindow="-120" windowWidth="29040" windowHeight="15840" xr2:uid="{6A57D6F4-5EA1-4C93-A239-8F8018050F42}"/>
  </bookViews>
  <sheets>
    <sheet name="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C16" i="2" s="1"/>
  <c r="C9" i="2"/>
  <c r="C28" i="2" s="1"/>
  <c r="C23" i="2" l="1"/>
  <c r="C27" i="2"/>
  <c r="C15" i="2"/>
  <c r="C17" i="2" l="1"/>
  <c r="C25" i="2" l="1"/>
  <c r="C29" i="2" s="1"/>
</calcChain>
</file>

<file path=xl/sharedStrings.xml><?xml version="1.0" encoding="utf-8"?>
<sst xmlns="http://schemas.openxmlformats.org/spreadsheetml/2006/main" count="25" uniqueCount="25">
  <si>
    <t>Reusable Tray Program Cost Calculator</t>
  </si>
  <si>
    <t>Breakfast Program Participation (%)</t>
  </si>
  <si>
    <t>Disposable/Compostable Tray Cost</t>
  </si>
  <si>
    <t>Disposable/Compostable Flatware Cost</t>
  </si>
  <si>
    <t>School Year Length (days)</t>
  </si>
  <si>
    <t>Total Disposable/Compostable Costs</t>
  </si>
  <si>
    <t>Reusable Tray Cost</t>
  </si>
  <si>
    <t>Reusable Flatware Cost</t>
  </si>
  <si>
    <t>Additional purchase quantity</t>
  </si>
  <si>
    <t>Initial Investment in Reusable Ware</t>
  </si>
  <si>
    <t>Savings by switching to Reusables</t>
  </si>
  <si>
    <t>Dishmachine Investment</t>
  </si>
  <si>
    <t>Simple Payback period (years)</t>
  </si>
  <si>
    <t>School Size</t>
  </si>
  <si>
    <t>Lunch Program Participation (%)</t>
  </si>
  <si>
    <t>Number of Kids Served Breakfast</t>
  </si>
  <si>
    <t>Number of Kids Served Lunch</t>
  </si>
  <si>
    <t>Fill in the yellow fields below with your information to calculate the costs &amp; payback for your new reusable ware program, vs. your current disposable/compostable program.</t>
  </si>
  <si>
    <t xml:space="preserve">Scan the QR code to get more information and resources on starting a reusable ware program, and implementing your new Hobart dishmachine. </t>
  </si>
  <si>
    <t>Recommended Dishmachine Type</t>
  </si>
  <si>
    <t>© 2022 ITW Hobart</t>
  </si>
  <si>
    <r>
      <rPr>
        <b/>
        <sz val="14"/>
        <color rgb="FF0070C0"/>
        <rFont val="Calibri"/>
        <family val="2"/>
        <scheme val="minor"/>
      </rPr>
      <t>Ready to Achieve Hobart Clean?</t>
    </r>
    <r>
      <rPr>
        <sz val="11"/>
        <color theme="1"/>
        <rFont val="Calibri"/>
        <family val="2"/>
        <scheme val="minor"/>
      </rPr>
      <t xml:space="preserve">
</t>
    </r>
    <r>
      <rPr>
        <b/>
        <sz val="11"/>
        <color theme="1"/>
        <rFont val="Calibri"/>
        <family val="2"/>
        <scheme val="minor"/>
      </rPr>
      <t>Call 888-4Hobart (888-446-2278)</t>
    </r>
    <r>
      <rPr>
        <sz val="11"/>
        <color theme="1"/>
        <rFont val="Calibri"/>
        <family val="2"/>
        <scheme val="minor"/>
      </rPr>
      <t xml:space="preserve"> or contact us online today https://warewash.hobartcorp.com/snic2022 to get more information, receive a quote, or request a free cost of operations audit. </t>
    </r>
  </si>
  <si>
    <t>Annual Cost for Breakfast Program Disp./Comp.</t>
  </si>
  <si>
    <t>Annual Cost for Lunch Program Disp./Comp.</t>
  </si>
  <si>
    <t>The values provided herein are estimates that are subject to change and do not represent an offer or guarantee for future costs or values or any real-world results. Actual costs, savings, environmental impacts and other usage data will vary depending on product selection and age, features, usage conditions and other factors not accounted for in this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</si>
</sst>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rgb="FF0070C0"/>
      <name val="Calibri"/>
      <family val="2"/>
      <scheme val="minor"/>
    </font>
    <font>
      <b/>
      <sz val="15"/>
      <color rgb="FF0070C0"/>
      <name val="Calibri"/>
      <family val="2"/>
      <scheme val="minor"/>
    </font>
    <font>
      <b/>
      <sz val="14"/>
      <color theme="1"/>
      <name val="Calibri"/>
      <family val="2"/>
      <scheme val="minor"/>
    </font>
    <font>
      <sz val="12"/>
      <color theme="0"/>
      <name val="Calibri"/>
      <family val="2"/>
      <scheme val="minor"/>
    </font>
    <font>
      <sz val="11"/>
      <color theme="1" tint="0.499984740745262"/>
      <name val="Calibri"/>
      <family val="2"/>
    </font>
    <font>
      <sz val="8"/>
      <color theme="0" tint="-0.499984740745262"/>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12">
    <border>
      <left/>
      <right/>
      <top/>
      <bottom/>
      <diagonal/>
    </border>
    <border>
      <left style="medium">
        <color rgb="FF0070C0"/>
      </left>
      <right/>
      <top/>
      <bottom/>
      <diagonal/>
    </border>
    <border>
      <left/>
      <right style="medium">
        <color rgb="FF0070C0"/>
      </right>
      <top/>
      <bottom/>
      <diagonal/>
    </border>
    <border>
      <left style="medium">
        <color indexed="64"/>
      </left>
      <right style="medium">
        <color rgb="FF0070C0"/>
      </right>
      <top style="medium">
        <color indexed="64"/>
      </top>
      <bottom style="medium">
        <color indexed="64"/>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medium">
        <color rgb="FF0070C0"/>
      </bottom>
      <diagonal/>
    </border>
    <border>
      <left style="thin">
        <color theme="1"/>
      </left>
      <right style="medium">
        <color rgb="FF0070C0"/>
      </right>
      <top/>
      <bottom style="thin">
        <color theme="1"/>
      </bottom>
      <diagonal/>
    </border>
    <border>
      <left style="thin">
        <color theme="1"/>
      </left>
      <right style="medium">
        <color rgb="FF0070C0"/>
      </right>
      <top style="thin">
        <color theme="1"/>
      </top>
      <bottom style="thin">
        <color theme="1"/>
      </bottom>
      <diagonal/>
    </border>
    <border>
      <left style="thin">
        <color indexed="64"/>
      </left>
      <right style="medium">
        <color rgb="FF0070C0"/>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44" fontId="0" fillId="0" borderId="0" xfId="0" applyNumberFormat="1"/>
    <xf numFmtId="0" fontId="0" fillId="0" borderId="0" xfId="0" applyAlignment="1">
      <alignment horizontal="center"/>
    </xf>
    <xf numFmtId="9" fontId="0" fillId="0" borderId="2" xfId="2" applyFont="1" applyFill="1" applyBorder="1" applyAlignment="1">
      <alignment horizontal="center"/>
    </xf>
    <xf numFmtId="0" fontId="0" fillId="0" borderId="2" xfId="0" applyFill="1" applyBorder="1" applyAlignment="1">
      <alignment horizontal="center"/>
    </xf>
    <xf numFmtId="1" fontId="0" fillId="0" borderId="2" xfId="2" applyNumberFormat="1" applyFont="1" applyFill="1" applyBorder="1" applyAlignment="1">
      <alignment horizontal="center"/>
    </xf>
    <xf numFmtId="0" fontId="0" fillId="0" borderId="1" xfId="0" applyBorder="1" applyAlignment="1">
      <alignment horizontal="left" indent="1"/>
    </xf>
    <xf numFmtId="0" fontId="0" fillId="0" borderId="0" xfId="0" applyAlignment="1">
      <alignment horizontal="left" indent="1"/>
    </xf>
    <xf numFmtId="0" fontId="0" fillId="0" borderId="2" xfId="0" applyBorder="1" applyAlignment="1">
      <alignment horizontal="center"/>
    </xf>
    <xf numFmtId="164" fontId="0" fillId="0" borderId="2" xfId="0" applyNumberFormat="1" applyBorder="1" applyAlignment="1">
      <alignment horizontal="center"/>
    </xf>
    <xf numFmtId="164" fontId="0" fillId="0" borderId="2" xfId="1" applyNumberFormat="1" applyFont="1" applyBorder="1" applyAlignment="1">
      <alignment horizontal="center"/>
    </xf>
    <xf numFmtId="0" fontId="5" fillId="0" borderId="1" xfId="0" applyFont="1" applyBorder="1" applyAlignment="1">
      <alignment horizontal="left" indent="1"/>
    </xf>
    <xf numFmtId="164" fontId="5" fillId="0" borderId="3" xfId="0" applyNumberFormat="1" applyFont="1" applyBorder="1" applyAlignment="1">
      <alignment horizontal="center"/>
    </xf>
    <xf numFmtId="164" fontId="5" fillId="0" borderId="2" xfId="1" applyNumberFormat="1" applyFont="1" applyBorder="1" applyAlignment="1">
      <alignment horizontal="center"/>
    </xf>
    <xf numFmtId="44" fontId="5" fillId="0" borderId="2" xfId="1" applyFont="1" applyBorder="1" applyAlignment="1">
      <alignment horizontal="center"/>
    </xf>
    <xf numFmtId="0" fontId="5" fillId="0" borderId="4" xfId="0" applyFont="1" applyBorder="1" applyAlignment="1">
      <alignment horizontal="left" indent="1"/>
    </xf>
    <xf numFmtId="0" fontId="5" fillId="0" borderId="5" xfId="0" applyFont="1" applyBorder="1" applyAlignment="1">
      <alignment horizontal="center"/>
    </xf>
    <xf numFmtId="0" fontId="6" fillId="2" borderId="4" xfId="0" applyFont="1" applyFill="1" applyBorder="1" applyAlignment="1">
      <alignment horizontal="left" vertical="center" wrapText="1" indent="1"/>
    </xf>
    <xf numFmtId="0" fontId="6" fillId="2" borderId="5" xfId="0" applyFont="1" applyFill="1" applyBorder="1" applyAlignment="1">
      <alignment vertical="center" wrapText="1"/>
    </xf>
    <xf numFmtId="0" fontId="7" fillId="0" borderId="0" xfId="0" applyFont="1" applyAlignment="1">
      <alignment horizontal="left" indent="1"/>
    </xf>
    <xf numFmtId="0" fontId="0" fillId="3" borderId="9" xfId="0" applyFill="1" applyBorder="1" applyAlignment="1">
      <alignment horizontal="center"/>
    </xf>
    <xf numFmtId="9" fontId="0" fillId="3" borderId="10" xfId="2" applyFont="1" applyFill="1" applyBorder="1" applyAlignment="1">
      <alignment horizontal="center"/>
    </xf>
    <xf numFmtId="1" fontId="0" fillId="3" borderId="10" xfId="2" applyNumberFormat="1" applyFont="1" applyFill="1" applyBorder="1" applyAlignment="1">
      <alignment horizontal="center"/>
    </xf>
    <xf numFmtId="164" fontId="0" fillId="3" borderId="10" xfId="1" applyNumberFormat="1" applyFont="1" applyFill="1" applyBorder="1" applyAlignment="1">
      <alignment horizontal="center"/>
    </xf>
    <xf numFmtId="164" fontId="0" fillId="3" borderId="11" xfId="1" applyNumberFormat="1" applyFont="1" applyFill="1" applyBorder="1" applyAlignment="1">
      <alignment horizontal="center"/>
    </xf>
    <xf numFmtId="9" fontId="0" fillId="3" borderId="11" xfId="2" applyFont="1" applyFill="1" applyBorder="1" applyAlignment="1">
      <alignment horizontal="center"/>
    </xf>
    <xf numFmtId="0" fontId="0" fillId="0" borderId="0" xfId="0" applyAlignment="1">
      <alignment horizontal="left" vertical="top" wrapText="1" indent="1"/>
    </xf>
    <xf numFmtId="0" fontId="4" fillId="0" borderId="8" xfId="0" applyFont="1" applyBorder="1" applyAlignment="1">
      <alignment horizontal="right" vertical="center" indent="1"/>
    </xf>
    <xf numFmtId="0" fontId="6" fillId="2" borderId="6"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8"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1</xdr:row>
      <xdr:rowOff>121920</xdr:rowOff>
    </xdr:from>
    <xdr:to>
      <xdr:col>1</xdr:col>
      <xdr:colOff>1386840</xdr:colOff>
      <xdr:row>1</xdr:row>
      <xdr:rowOff>464465</xdr:rowOff>
    </xdr:to>
    <xdr:pic>
      <xdr:nvPicPr>
        <xdr:cNvPr id="3" name="Picture 2">
          <a:extLst>
            <a:ext uri="{FF2B5EF4-FFF2-40B4-BE49-F238E27FC236}">
              <a16:creationId xmlns:a16="http://schemas.microsoft.com/office/drawing/2014/main" id="{DD8ED63D-96DE-4C17-BBBA-55420908B99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55320" y="304800"/>
          <a:ext cx="1341120" cy="342545"/>
        </a:xfrm>
        <a:prstGeom prst="rect">
          <a:avLst/>
        </a:prstGeom>
      </xdr:spPr>
    </xdr:pic>
    <xdr:clientData/>
  </xdr:twoCellAnchor>
  <xdr:twoCellAnchor editAs="oneCell">
    <xdr:from>
      <xdr:col>2</xdr:col>
      <xdr:colOff>243840</xdr:colOff>
      <xdr:row>29</xdr:row>
      <xdr:rowOff>121920</xdr:rowOff>
    </xdr:from>
    <xdr:to>
      <xdr:col>2</xdr:col>
      <xdr:colOff>1112520</xdr:colOff>
      <xdr:row>29</xdr:row>
      <xdr:rowOff>990600</xdr:rowOff>
    </xdr:to>
    <xdr:pic>
      <xdr:nvPicPr>
        <xdr:cNvPr id="5" name="Picture 4">
          <a:extLst>
            <a:ext uri="{FF2B5EF4-FFF2-40B4-BE49-F238E27FC236}">
              <a16:creationId xmlns:a16="http://schemas.microsoft.com/office/drawing/2014/main" id="{ED797A48-AA1C-4077-87F7-2FE587D31E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51020" y="6553200"/>
          <a:ext cx="868680" cy="868680"/>
        </a:xfrm>
        <a:prstGeom prst="rect">
          <a:avLst/>
        </a:prstGeom>
      </xdr:spPr>
    </xdr:pic>
    <xdr:clientData/>
  </xdr:twoCellAnchor>
  <xdr:twoCellAnchor editAs="oneCell">
    <xdr:from>
      <xdr:col>2</xdr:col>
      <xdr:colOff>60960</xdr:colOff>
      <xdr:row>30</xdr:row>
      <xdr:rowOff>0</xdr:rowOff>
    </xdr:from>
    <xdr:to>
      <xdr:col>2</xdr:col>
      <xdr:colOff>1249680</xdr:colOff>
      <xdr:row>30</xdr:row>
      <xdr:rowOff>1183005</xdr:rowOff>
    </xdr:to>
    <xdr:pic>
      <xdr:nvPicPr>
        <xdr:cNvPr id="7" name="Picture 6">
          <a:extLst>
            <a:ext uri="{FF2B5EF4-FFF2-40B4-BE49-F238E27FC236}">
              <a16:creationId xmlns:a16="http://schemas.microsoft.com/office/drawing/2014/main" id="{9C67D86B-7FC2-420F-82CB-A099832A6E1D}"/>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168140" y="7597140"/>
          <a:ext cx="1188720"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DE08-C95F-47C2-B16E-4E3C4AE70F41}">
  <dimension ref="B2:D33"/>
  <sheetViews>
    <sheetView showGridLines="0" tabSelected="1" workbookViewId="0">
      <selection activeCell="E3" sqref="E3"/>
    </sheetView>
  </sheetViews>
  <sheetFormatPr defaultRowHeight="15" x14ac:dyDescent="0.25"/>
  <cols>
    <col min="2" max="2" width="51" style="7" customWidth="1"/>
    <col min="3" max="3" width="19.140625" style="2" bestFit="1" customWidth="1"/>
    <col min="4" max="4" width="10.5703125" bestFit="1" customWidth="1"/>
  </cols>
  <sheetData>
    <row r="2" spans="2:4" ht="43.15" customHeight="1" thickBot="1" x14ac:dyDescent="0.3">
      <c r="B2" s="27" t="s">
        <v>0</v>
      </c>
      <c r="C2" s="27"/>
    </row>
    <row r="3" spans="2:4" ht="53.45" customHeight="1" thickBot="1" x14ac:dyDescent="0.3">
      <c r="B3" s="28" t="s">
        <v>17</v>
      </c>
      <c r="C3" s="29"/>
    </row>
    <row r="4" spans="2:4" x14ac:dyDescent="0.25">
      <c r="B4" s="6" t="s">
        <v>13</v>
      </c>
      <c r="C4" s="20">
        <v>400</v>
      </c>
    </row>
    <row r="5" spans="2:4" x14ac:dyDescent="0.25">
      <c r="B5" s="6" t="s">
        <v>1</v>
      </c>
      <c r="C5" s="21">
        <v>0.25</v>
      </c>
    </row>
    <row r="6" spans="2:4" x14ac:dyDescent="0.25">
      <c r="B6" s="6" t="s">
        <v>14</v>
      </c>
      <c r="C6" s="21">
        <v>0.5</v>
      </c>
    </row>
    <row r="7" spans="2:4" x14ac:dyDescent="0.25">
      <c r="B7" s="6" t="s">
        <v>4</v>
      </c>
      <c r="C7" s="22">
        <v>180</v>
      </c>
    </row>
    <row r="8" spans="2:4" x14ac:dyDescent="0.25">
      <c r="B8" s="6"/>
      <c r="C8" s="3"/>
    </row>
    <row r="9" spans="2:4" x14ac:dyDescent="0.25">
      <c r="B9" s="6" t="s">
        <v>15</v>
      </c>
      <c r="C9" s="4">
        <f>C5*C4</f>
        <v>100</v>
      </c>
    </row>
    <row r="10" spans="2:4" x14ac:dyDescent="0.25">
      <c r="B10" s="6" t="s">
        <v>16</v>
      </c>
      <c r="C10" s="5">
        <f>C6*C4</f>
        <v>200</v>
      </c>
    </row>
    <row r="11" spans="2:4" x14ac:dyDescent="0.25">
      <c r="B11" s="6"/>
      <c r="C11" s="8"/>
    </row>
    <row r="12" spans="2:4" x14ac:dyDescent="0.25">
      <c r="B12" s="6" t="s">
        <v>2</v>
      </c>
      <c r="C12" s="23">
        <v>0.11</v>
      </c>
    </row>
    <row r="13" spans="2:4" x14ac:dyDescent="0.25">
      <c r="B13" s="6" t="s">
        <v>3</v>
      </c>
      <c r="C13" s="23">
        <v>0.11</v>
      </c>
    </row>
    <row r="14" spans="2:4" x14ac:dyDescent="0.25">
      <c r="B14" s="6"/>
      <c r="C14" s="9"/>
    </row>
    <row r="15" spans="2:4" x14ac:dyDescent="0.25">
      <c r="B15" s="6" t="s">
        <v>22</v>
      </c>
      <c r="C15" s="9">
        <f>C9*(SUM(C12:C13))*C7</f>
        <v>3960</v>
      </c>
      <c r="D15" s="1"/>
    </row>
    <row r="16" spans="2:4" ht="15.75" thickBot="1" x14ac:dyDescent="0.3">
      <c r="B16" s="6" t="s">
        <v>23</v>
      </c>
      <c r="C16" s="9">
        <f>C10*(SUM(C12:C13))*C7</f>
        <v>7920</v>
      </c>
      <c r="D16" s="1"/>
    </row>
    <row r="17" spans="2:3" ht="19.5" thickBot="1" x14ac:dyDescent="0.35">
      <c r="B17" s="11" t="s">
        <v>5</v>
      </c>
      <c r="C17" s="12">
        <f>SUM(C15:C16)</f>
        <v>11880</v>
      </c>
    </row>
    <row r="18" spans="2:3" x14ac:dyDescent="0.25">
      <c r="B18" s="6"/>
      <c r="C18" s="9"/>
    </row>
    <row r="19" spans="2:3" x14ac:dyDescent="0.25">
      <c r="B19" s="6" t="s">
        <v>6</v>
      </c>
      <c r="C19" s="24">
        <v>3.79</v>
      </c>
    </row>
    <row r="20" spans="2:3" x14ac:dyDescent="0.25">
      <c r="B20" s="6" t="s">
        <v>7</v>
      </c>
      <c r="C20" s="24">
        <v>0.27</v>
      </c>
    </row>
    <row r="21" spans="2:3" x14ac:dyDescent="0.25">
      <c r="B21" s="6" t="s">
        <v>8</v>
      </c>
      <c r="C21" s="25">
        <v>0.3</v>
      </c>
    </row>
    <row r="22" spans="2:3" ht="15.75" thickBot="1" x14ac:dyDescent="0.3">
      <c r="B22" s="6"/>
      <c r="C22" s="8"/>
    </row>
    <row r="23" spans="2:3" ht="19.5" thickBot="1" x14ac:dyDescent="0.35">
      <c r="B23" s="11" t="s">
        <v>9</v>
      </c>
      <c r="C23" s="12">
        <f>(C10*(1+C21))*SUM(C19:C20)</f>
        <v>1055.6000000000001</v>
      </c>
    </row>
    <row r="24" spans="2:3" x14ac:dyDescent="0.25">
      <c r="B24" s="6"/>
      <c r="C24" s="8"/>
    </row>
    <row r="25" spans="2:3" x14ac:dyDescent="0.25">
      <c r="B25" s="6" t="s">
        <v>10</v>
      </c>
      <c r="C25" s="10">
        <f>C17-C23</f>
        <v>10824.4</v>
      </c>
    </row>
    <row r="26" spans="2:3" x14ac:dyDescent="0.25">
      <c r="B26" s="6"/>
      <c r="C26" s="8"/>
    </row>
    <row r="27" spans="2:3" ht="18.75" x14ac:dyDescent="0.3">
      <c r="B27" s="11" t="s">
        <v>11</v>
      </c>
      <c r="C27" s="13">
        <f>IF(C10&lt;501,31033,48973)</f>
        <v>31033</v>
      </c>
    </row>
    <row r="28" spans="2:3" ht="18.75" x14ac:dyDescent="0.3">
      <c r="B28" s="11" t="s">
        <v>19</v>
      </c>
      <c r="C28" s="14" t="str">
        <f>IF(C9&lt;501,"Door Machine","Conveyor Machine")</f>
        <v>Door Machine</v>
      </c>
    </row>
    <row r="29" spans="2:3" ht="19.5" thickBot="1" x14ac:dyDescent="0.35">
      <c r="B29" s="15" t="s">
        <v>12</v>
      </c>
      <c r="C29" s="16">
        <f>ROUND(C27/C25,1)</f>
        <v>2.9</v>
      </c>
    </row>
    <row r="30" spans="2:3" ht="91.9" customHeight="1" thickBot="1" x14ac:dyDescent="0.3">
      <c r="B30" s="17" t="s">
        <v>18</v>
      </c>
      <c r="C30" s="18"/>
    </row>
    <row r="31" spans="2:3" ht="109.5" customHeight="1" x14ac:dyDescent="0.25">
      <c r="B31" s="26" t="s">
        <v>21</v>
      </c>
    </row>
    <row r="32" spans="2:3" ht="66.75" customHeight="1" x14ac:dyDescent="0.25">
      <c r="B32" s="30" t="s">
        <v>24</v>
      </c>
      <c r="C32" s="30"/>
    </row>
    <row r="33" spans="2:2" x14ac:dyDescent="0.25">
      <c r="B33" s="19" t="s">
        <v>20</v>
      </c>
    </row>
  </sheetData>
  <mergeCells count="3">
    <mergeCell ref="B2:C2"/>
    <mergeCell ref="B3:C3"/>
    <mergeCell ref="B32:C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Barsotti</dc:creator>
  <cp:lastModifiedBy>Jerry Socha</cp:lastModifiedBy>
  <dcterms:created xsi:type="dcterms:W3CDTF">2021-12-10T14:56:28Z</dcterms:created>
  <dcterms:modified xsi:type="dcterms:W3CDTF">2022-01-12T16:53:30Z</dcterms:modified>
</cp:coreProperties>
</file>